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576" windowHeight="9372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6" i="1"/>
  <c r="J83"/>
  <c r="J65"/>
  <c r="J47"/>
  <c r="J66" l="1"/>
  <c r="J68"/>
  <c r="J69"/>
  <c r="J64"/>
  <c r="J46"/>
  <c r="J48"/>
  <c r="J44"/>
  <c r="J28"/>
  <c r="J29"/>
  <c r="J30"/>
  <c r="J27"/>
  <c r="J26"/>
  <c r="J8"/>
  <c r="J9"/>
  <c r="J11"/>
  <c r="J6"/>
  <c r="J179"/>
  <c r="J180"/>
  <c r="J181"/>
  <c r="J177"/>
  <c r="J160"/>
  <c r="J161"/>
  <c r="J163"/>
  <c r="J159"/>
  <c r="J142"/>
  <c r="J143"/>
  <c r="J144"/>
  <c r="J139"/>
  <c r="J122"/>
  <c r="J123"/>
  <c r="J125"/>
  <c r="J121"/>
  <c r="J103"/>
  <c r="J104"/>
  <c r="J106"/>
  <c r="J101"/>
  <c r="J84"/>
  <c r="J85"/>
  <c r="J86"/>
  <c r="J82"/>
  <c r="L194" l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H89"/>
  <c r="G89"/>
  <c r="F89"/>
  <c r="F100" s="1"/>
  <c r="B81"/>
  <c r="A81"/>
  <c r="J80"/>
  <c r="I80"/>
  <c r="H80"/>
  <c r="G80"/>
  <c r="F80"/>
  <c r="B71"/>
  <c r="A71"/>
  <c r="J70"/>
  <c r="I70"/>
  <c r="H70"/>
  <c r="H81" s="1"/>
  <c r="G70"/>
  <c r="F70"/>
  <c r="B62"/>
  <c r="A62"/>
  <c r="J61"/>
  <c r="I61"/>
  <c r="H61"/>
  <c r="G61"/>
  <c r="F61"/>
  <c r="B52"/>
  <c r="A52"/>
  <c r="J51"/>
  <c r="J62" s="1"/>
  <c r="I51"/>
  <c r="H51"/>
  <c r="G51"/>
  <c r="F51"/>
  <c r="F62" s="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G24" s="1"/>
  <c r="H13"/>
  <c r="I13"/>
  <c r="J13"/>
  <c r="J24" s="1"/>
  <c r="F13"/>
  <c r="F24" s="1"/>
  <c r="I24"/>
  <c r="H24" l="1"/>
  <c r="J119"/>
  <c r="I43"/>
  <c r="G62"/>
  <c r="I81"/>
  <c r="G100"/>
  <c r="H138"/>
  <c r="F195"/>
  <c r="J195"/>
  <c r="F43"/>
  <c r="J43"/>
  <c r="H62"/>
  <c r="F81"/>
  <c r="J81"/>
  <c r="H100"/>
  <c r="I138"/>
  <c r="G195"/>
  <c r="G43"/>
  <c r="I62"/>
  <c r="G81"/>
  <c r="I100"/>
  <c r="F138"/>
  <c r="J138"/>
  <c r="J176"/>
  <c r="H195"/>
  <c r="L196"/>
  <c r="H196" l="1"/>
  <c r="F196"/>
  <c r="G196"/>
  <c r="I196"/>
  <c r="J196"/>
</calcChain>
</file>

<file path=xl/sharedStrings.xml><?xml version="1.0" encoding="utf-8"?>
<sst xmlns="http://schemas.openxmlformats.org/spreadsheetml/2006/main" count="247" uniqueCount="70">
  <si>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</si>
  <si>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</si>
  <si>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</si>
  <si>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</si>
  <si>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</si>
  <si>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</si>
  <si>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</si>
  <si>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</si>
  <si>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</si>
  <si>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</si>
  <si>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</si>
  <si>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</si>
  <si>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</si>
  <si>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</si>
  <si>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</si>
  <si>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</si>
  <si>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</si>
  <si>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</si>
  <si>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</si>
  <si>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</si>
  <si>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</si>
  <si>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</si>
  <si>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</si>
  <si>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</si>
  <si>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</si>
  <si>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</si>
  <si>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</si>
  <si>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</si>
  <si>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</si>
  <si>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</si>
  <si>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</si>
  <si>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</si>
  <si>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</si>
  <si>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</si>
  <si>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</si>
  <si>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</si>
  <si>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Каша пшенная с маслом сливочным</t>
  </si>
  <si>
    <t>Какао с молоком</t>
  </si>
  <si>
    <t>Бутерброд с сыром</t>
  </si>
  <si>
    <t>Макароны отварные</t>
  </si>
  <si>
    <t>Чай с сахаром и лимоном</t>
  </si>
  <si>
    <t>Хлеб пшеничный</t>
  </si>
  <si>
    <t>Фрикадельки в соусе</t>
  </si>
  <si>
    <t>Запеканка из творога с молочной сгущенкой</t>
  </si>
  <si>
    <t>Чай с сахаром</t>
  </si>
  <si>
    <t>Картофельное пюре</t>
  </si>
  <si>
    <t>Котлета рыбная</t>
  </si>
  <si>
    <t>3 блюдо</t>
  </si>
  <si>
    <t>Макароны отварные с тертым сыром</t>
  </si>
  <si>
    <t>Кофейный напиток</t>
  </si>
  <si>
    <t>Яблоко</t>
  </si>
  <si>
    <t>Шницель рубленный</t>
  </si>
  <si>
    <t>Компот из сухофруктов</t>
  </si>
  <si>
    <t>Гуляш из куры</t>
  </si>
  <si>
    <t>Блины со сгущенным молоком</t>
  </si>
  <si>
    <t>Бутерброд с маслом сливочным</t>
  </si>
  <si>
    <t>Индивидуальный предприниматель</t>
  </si>
  <si>
    <t>Урезков О.А.</t>
  </si>
  <si>
    <t>булочное</t>
  </si>
  <si>
    <t>Печенье</t>
  </si>
  <si>
    <t>число</t>
  </si>
  <si>
    <t>месяц</t>
  </si>
  <si>
    <t>год</t>
  </si>
  <si>
    <t>Каша рисовая с маслом сливочным</t>
  </si>
  <si>
    <t>Каша геркулесовая с маслом сливочным</t>
  </si>
  <si>
    <t>Рис отварной</t>
  </si>
  <si>
    <t>Огурец свежий порционный</t>
  </si>
  <si>
    <t>Помидор свежий порционный</t>
  </si>
  <si>
    <t>Напиток из ягод</t>
  </si>
  <si>
    <t>МОУ СОШ №4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</si>
</sst>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SheetLayoutView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69</v>
      </c>
      <c r="D1" s="55"/>
      <c r="E1" s="55"/>
      <c r="F1" s="13" t="s">
        <v>16</v>
      </c>
      <c r="G1" s="2" t="s">
        <v>17</v>
      </c>
      <c r="H1" s="56" t="s">
        <v>56</v>
      </c>
      <c r="I1" s="56"/>
      <c r="J1" s="56"/>
      <c r="K1" s="56"/>
    </row>
    <row r="2" spans="1:12" ht="17.399999999999999">
      <c r="A2" s="36" t="s">
        <v>6</v>
      </c>
      <c r="C2" s="2"/>
      <c r="G2" s="2" t="s">
        <v>18</v>
      </c>
      <c r="H2" s="56" t="s">
        <v>57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1">
        <v>2</v>
      </c>
      <c r="I3" s="52">
        <v>9</v>
      </c>
      <c r="J3" s="52">
        <v>2024</v>
      </c>
      <c r="K3" s="50"/>
    </row>
    <row r="4" spans="1:12" ht="13.8" thickBot="1">
      <c r="C4" s="2"/>
      <c r="D4" s="4"/>
      <c r="H4" s="53" t="s">
        <v>60</v>
      </c>
      <c r="I4" s="53" t="s">
        <v>61</v>
      </c>
      <c r="J4" s="53" t="s">
        <v>62</v>
      </c>
    </row>
    <row r="5" spans="1:12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4.4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205</v>
      </c>
      <c r="G6" s="41">
        <v>7.8</v>
      </c>
      <c r="H6" s="41">
        <v>6.9</v>
      </c>
      <c r="I6" s="41">
        <v>29.2</v>
      </c>
      <c r="J6" s="44">
        <f>ROUND(G6*4+H6*9+I6*4,1)</f>
        <v>210.1</v>
      </c>
      <c r="K6" s="42">
        <v>390</v>
      </c>
      <c r="L6" s="48">
        <v>37.340000000000003</v>
      </c>
    </row>
    <row r="7" spans="1:12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4.4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4.2</v>
      </c>
      <c r="H8" s="44">
        <v>3.5</v>
      </c>
      <c r="I8" s="44">
        <v>14.1</v>
      </c>
      <c r="J8" s="44">
        <f t="shared" ref="J8:J11" si="0">ROUND(G8*4+H8*9+I8*4,1)</f>
        <v>104.7</v>
      </c>
      <c r="K8" s="45">
        <v>959</v>
      </c>
      <c r="L8" s="49">
        <v>7.42</v>
      </c>
    </row>
    <row r="9" spans="1:12" ht="14.4">
      <c r="A9" s="24"/>
      <c r="B9" s="16"/>
      <c r="C9" s="11"/>
      <c r="D9" s="7" t="s">
        <v>23</v>
      </c>
      <c r="E9" s="43" t="s">
        <v>38</v>
      </c>
      <c r="F9" s="44">
        <v>50</v>
      </c>
      <c r="G9" s="44">
        <v>5</v>
      </c>
      <c r="H9" s="44">
        <v>4.4000000000000004</v>
      </c>
      <c r="I9" s="44">
        <v>7.9</v>
      </c>
      <c r="J9" s="44">
        <f t="shared" si="0"/>
        <v>91.2</v>
      </c>
      <c r="K9" s="45">
        <v>3</v>
      </c>
      <c r="L9" s="49">
        <v>12.81</v>
      </c>
    </row>
    <row r="10" spans="1:12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4.4">
      <c r="A11" s="24"/>
      <c r="B11" s="16"/>
      <c r="C11" s="11"/>
      <c r="D11" s="6" t="s">
        <v>58</v>
      </c>
      <c r="E11" s="43" t="s">
        <v>59</v>
      </c>
      <c r="F11" s="44">
        <v>50</v>
      </c>
      <c r="G11" s="44">
        <v>1.5</v>
      </c>
      <c r="H11" s="44">
        <v>3</v>
      </c>
      <c r="I11" s="44">
        <v>32.4</v>
      </c>
      <c r="J11" s="44">
        <f t="shared" si="0"/>
        <v>162.6</v>
      </c>
      <c r="K11" s="45"/>
      <c r="L11" s="44">
        <v>16.600000000000001</v>
      </c>
    </row>
    <row r="12" spans="1:12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4.4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 t="shared" ref="G13:J13" si="1">SUM(G6:G12)</f>
        <v>18.5</v>
      </c>
      <c r="H13" s="20">
        <f t="shared" si="1"/>
        <v>17.8</v>
      </c>
      <c r="I13" s="20">
        <f t="shared" si="1"/>
        <v>83.6</v>
      </c>
      <c r="J13" s="20">
        <f t="shared" si="1"/>
        <v>568.6</v>
      </c>
      <c r="K13" s="26"/>
      <c r="L13" s="20">
        <f t="shared" ref="L13" si="2">SUM(L6:L12)</f>
        <v>74.170000000000016</v>
      </c>
    </row>
    <row r="14" spans="1:12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4.4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4.4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4.4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4.4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4.4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3">SUM(G14:G22)</f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6"/>
      <c r="L23" s="20">
        <f t="shared" ref="L23" si="4">SUM(L14:L22)</f>
        <v>0</v>
      </c>
    </row>
    <row r="24" spans="1:12" ht="1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505</v>
      </c>
      <c r="G24" s="33">
        <f t="shared" ref="G24:J24" si="5">G13+G23</f>
        <v>18.5</v>
      </c>
      <c r="H24" s="33">
        <f t="shared" si="5"/>
        <v>17.8</v>
      </c>
      <c r="I24" s="33">
        <f t="shared" si="5"/>
        <v>83.6</v>
      </c>
      <c r="J24" s="33">
        <f t="shared" si="5"/>
        <v>568.6</v>
      </c>
      <c r="K24" s="33"/>
      <c r="L24" s="33">
        <f t="shared" ref="L24" si="6">L13+L23</f>
        <v>74.170000000000016</v>
      </c>
    </row>
    <row r="25" spans="1:12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4.4">
      <c r="A26" s="15"/>
      <c r="B26" s="16"/>
      <c r="C26" s="11"/>
      <c r="D26" s="6" t="s">
        <v>29</v>
      </c>
      <c r="E26" s="43" t="s">
        <v>39</v>
      </c>
      <c r="F26" s="44">
        <v>200</v>
      </c>
      <c r="G26" s="44">
        <v>5.9</v>
      </c>
      <c r="H26" s="44">
        <v>5.8</v>
      </c>
      <c r="I26" s="44">
        <v>49.5</v>
      </c>
      <c r="J26" s="44">
        <f t="shared" ref="J26:J30" si="7">ROUND(G26*4+H26*9+I26*4,1)</f>
        <v>273.8</v>
      </c>
      <c r="K26" s="45">
        <v>688</v>
      </c>
      <c r="L26" s="44">
        <v>16.95</v>
      </c>
    </row>
    <row r="27" spans="1:12" ht="14.4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0.2</v>
      </c>
      <c r="H27" s="44">
        <v>0</v>
      </c>
      <c r="I27" s="44">
        <v>21.3</v>
      </c>
      <c r="J27" s="44">
        <f t="shared" si="7"/>
        <v>86</v>
      </c>
      <c r="K27" s="45">
        <v>868</v>
      </c>
      <c r="L27" s="44">
        <v>7.5</v>
      </c>
    </row>
    <row r="28" spans="1:12" ht="14.4">
      <c r="A28" s="15"/>
      <c r="B28" s="16"/>
      <c r="C28" s="11"/>
      <c r="D28" s="7" t="s">
        <v>23</v>
      </c>
      <c r="E28" s="43" t="s">
        <v>41</v>
      </c>
      <c r="F28" s="44">
        <v>20</v>
      </c>
      <c r="G28" s="44">
        <v>1.8</v>
      </c>
      <c r="H28" s="44">
        <v>0.7</v>
      </c>
      <c r="I28" s="44">
        <v>10.199999999999999</v>
      </c>
      <c r="J28" s="44">
        <f t="shared" si="7"/>
        <v>54.3</v>
      </c>
      <c r="K28" s="45"/>
      <c r="L28" s="44">
        <v>1.51</v>
      </c>
    </row>
    <row r="29" spans="1:12" ht="14.4">
      <c r="A29" s="15"/>
      <c r="B29" s="16"/>
      <c r="C29" s="11"/>
      <c r="D29" s="7" t="s">
        <v>24</v>
      </c>
      <c r="E29" s="43" t="s">
        <v>50</v>
      </c>
      <c r="F29" s="44">
        <v>100</v>
      </c>
      <c r="G29" s="44">
        <v>0.4</v>
      </c>
      <c r="H29" s="44">
        <v>0.4</v>
      </c>
      <c r="I29" s="44">
        <v>9.5</v>
      </c>
      <c r="J29" s="44">
        <f t="shared" si="7"/>
        <v>43.2</v>
      </c>
      <c r="K29" s="45"/>
      <c r="L29" s="44">
        <v>13.72</v>
      </c>
    </row>
    <row r="30" spans="1:12" ht="14.4">
      <c r="A30" s="15"/>
      <c r="B30" s="16"/>
      <c r="C30" s="11"/>
      <c r="D30" s="6" t="s">
        <v>28</v>
      </c>
      <c r="E30" s="43" t="s">
        <v>42</v>
      </c>
      <c r="F30" s="44">
        <v>90</v>
      </c>
      <c r="G30" s="44">
        <v>7.8</v>
      </c>
      <c r="H30" s="44">
        <v>9.4</v>
      </c>
      <c r="I30" s="44">
        <v>0</v>
      </c>
      <c r="J30" s="44">
        <f t="shared" si="7"/>
        <v>115.8</v>
      </c>
      <c r="K30" s="45">
        <v>620</v>
      </c>
      <c r="L30" s="44">
        <v>34.49</v>
      </c>
    </row>
    <row r="31" spans="1:12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4.4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8">SUM(G25:G31)</f>
        <v>16.100000000000001</v>
      </c>
      <c r="H32" s="20">
        <f t="shared" ref="H32" si="9">SUM(H25:H31)</f>
        <v>16.3</v>
      </c>
      <c r="I32" s="20">
        <f t="shared" ref="I32" si="10">SUM(I25:I31)</f>
        <v>90.5</v>
      </c>
      <c r="J32" s="20">
        <f t="shared" ref="J32:L32" si="11">SUM(J25:J31)</f>
        <v>573.1</v>
      </c>
      <c r="K32" s="26"/>
      <c r="L32" s="20">
        <f t="shared" si="11"/>
        <v>74.17</v>
      </c>
    </row>
    <row r="33" spans="1:12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4.4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4.4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4.4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4.4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2">SUM(G33:G41)</f>
        <v>0</v>
      </c>
      <c r="H42" s="20">
        <f t="shared" ref="H42" si="13">SUM(H33:H41)</f>
        <v>0</v>
      </c>
      <c r="I42" s="20">
        <f t="shared" ref="I42" si="14">SUM(I33:I41)</f>
        <v>0</v>
      </c>
      <c r="J42" s="20">
        <f t="shared" ref="J42:L42" si="15">SUM(J33:J41)</f>
        <v>0</v>
      </c>
      <c r="K42" s="26"/>
      <c r="L42" s="20">
        <f t="shared" si="15"/>
        <v>0</v>
      </c>
    </row>
    <row r="43" spans="1:12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610</v>
      </c>
      <c r="G43" s="33">
        <f t="shared" ref="G43" si="16">G32+G42</f>
        <v>16.100000000000001</v>
      </c>
      <c r="H43" s="33">
        <f t="shared" ref="H43" si="17">H32+H42</f>
        <v>16.3</v>
      </c>
      <c r="I43" s="33">
        <f t="shared" ref="I43" si="18">I32+I42</f>
        <v>90.5</v>
      </c>
      <c r="J43" s="33">
        <f t="shared" ref="J43:L43" si="19">J32+J42</f>
        <v>573.1</v>
      </c>
      <c r="K43" s="33"/>
      <c r="L43" s="33">
        <f t="shared" si="19"/>
        <v>74.17</v>
      </c>
    </row>
    <row r="44" spans="1:12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170</v>
      </c>
      <c r="G44" s="41">
        <v>12.6</v>
      </c>
      <c r="H44" s="41">
        <v>12.6</v>
      </c>
      <c r="I44" s="41">
        <v>57.9</v>
      </c>
      <c r="J44" s="44">
        <f t="shared" ref="J44:J48" si="20">ROUND(G44*4+H44*9+I44*4,1)</f>
        <v>395.4</v>
      </c>
      <c r="K44" s="42">
        <v>469</v>
      </c>
      <c r="L44" s="41">
        <v>42.17</v>
      </c>
    </row>
    <row r="45" spans="1:12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4.4">
      <c r="A46" s="24"/>
      <c r="B46" s="16"/>
      <c r="C46" s="11"/>
      <c r="D46" s="7" t="s">
        <v>22</v>
      </c>
      <c r="E46" s="43" t="s">
        <v>44</v>
      </c>
      <c r="F46" s="44">
        <v>215</v>
      </c>
      <c r="G46" s="44">
        <v>1.2</v>
      </c>
      <c r="H46" s="44">
        <v>0.4</v>
      </c>
      <c r="I46" s="44">
        <v>9</v>
      </c>
      <c r="J46" s="44">
        <f t="shared" si="20"/>
        <v>44.4</v>
      </c>
      <c r="K46" s="45">
        <v>958</v>
      </c>
      <c r="L46" s="44">
        <v>5.47</v>
      </c>
    </row>
    <row r="47" spans="1:12" ht="14.4">
      <c r="A47" s="24"/>
      <c r="B47" s="16"/>
      <c r="C47" s="11"/>
      <c r="D47" s="7" t="s">
        <v>23</v>
      </c>
      <c r="E47" s="43" t="s">
        <v>38</v>
      </c>
      <c r="F47" s="44">
        <v>50</v>
      </c>
      <c r="G47" s="44">
        <v>5</v>
      </c>
      <c r="H47" s="44">
        <v>4.4000000000000004</v>
      </c>
      <c r="I47" s="44">
        <v>7.9</v>
      </c>
      <c r="J47" s="44">
        <f t="shared" si="20"/>
        <v>91.2</v>
      </c>
      <c r="K47" s="45">
        <v>3</v>
      </c>
      <c r="L47" s="44">
        <v>12.81</v>
      </c>
    </row>
    <row r="48" spans="1:12" ht="14.4">
      <c r="A48" s="24"/>
      <c r="B48" s="16"/>
      <c r="C48" s="11"/>
      <c r="D48" s="7" t="s">
        <v>24</v>
      </c>
      <c r="E48" s="43" t="s">
        <v>50</v>
      </c>
      <c r="F48" s="44">
        <v>100</v>
      </c>
      <c r="G48" s="44">
        <v>0.4</v>
      </c>
      <c r="H48" s="44">
        <v>0.4</v>
      </c>
      <c r="I48" s="44">
        <v>9.5</v>
      </c>
      <c r="J48" s="44">
        <f t="shared" si="20"/>
        <v>43.2</v>
      </c>
      <c r="K48" s="45"/>
      <c r="L48" s="44">
        <v>13.72</v>
      </c>
    </row>
    <row r="49" spans="1:12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4.4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21">SUM(G44:G50)</f>
        <v>19.199999999999996</v>
      </c>
      <c r="H51" s="20">
        <f t="shared" ref="H51" si="22">SUM(H44:H50)</f>
        <v>17.799999999999997</v>
      </c>
      <c r="I51" s="20">
        <f t="shared" ref="I51" si="23">SUM(I44:I50)</f>
        <v>84.300000000000011</v>
      </c>
      <c r="J51" s="20">
        <f t="shared" ref="J51:L51" si="24">SUM(J44:J50)</f>
        <v>574.20000000000005</v>
      </c>
      <c r="K51" s="26"/>
      <c r="L51" s="20">
        <f t="shared" si="24"/>
        <v>74.17</v>
      </c>
    </row>
    <row r="52" spans="1:12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4.4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4.4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4.4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4.4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4.4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5">SUM(G52:G60)</f>
        <v>0</v>
      </c>
      <c r="H61" s="20">
        <f t="shared" ref="H61" si="26">SUM(H52:H60)</f>
        <v>0</v>
      </c>
      <c r="I61" s="20">
        <f t="shared" ref="I61" si="27">SUM(I52:I60)</f>
        <v>0</v>
      </c>
      <c r="J61" s="20">
        <f t="shared" ref="J61:L61" si="28">SUM(J52:J60)</f>
        <v>0</v>
      </c>
      <c r="K61" s="26"/>
      <c r="L61" s="20">
        <f t="shared" si="28"/>
        <v>0</v>
      </c>
    </row>
    <row r="62" spans="1:12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535</v>
      </c>
      <c r="G62" s="33">
        <f t="shared" ref="G62" si="29">G51+G61</f>
        <v>19.199999999999996</v>
      </c>
      <c r="H62" s="33">
        <f t="shared" ref="H62" si="30">H51+H61</f>
        <v>17.799999999999997</v>
      </c>
      <c r="I62" s="33">
        <f t="shared" ref="I62" si="31">I51+I61</f>
        <v>84.300000000000011</v>
      </c>
      <c r="J62" s="33">
        <f t="shared" ref="J62:L62" si="32">J51+J61</f>
        <v>574.20000000000005</v>
      </c>
      <c r="K62" s="33"/>
      <c r="L62" s="33">
        <f t="shared" si="32"/>
        <v>74.17</v>
      </c>
    </row>
    <row r="63" spans="1:12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4.4">
      <c r="A64" s="24"/>
      <c r="B64" s="16"/>
      <c r="C64" s="11"/>
      <c r="D64" s="6" t="s">
        <v>29</v>
      </c>
      <c r="E64" s="43" t="s">
        <v>65</v>
      </c>
      <c r="F64" s="44">
        <v>200</v>
      </c>
      <c r="G64" s="44">
        <v>4.4000000000000004</v>
      </c>
      <c r="H64" s="44">
        <v>6.8</v>
      </c>
      <c r="I64" s="44">
        <v>30</v>
      </c>
      <c r="J64" s="44">
        <f t="shared" ref="J64:J69" si="33">ROUND(G64*4+H64*9+I64*4,1)</f>
        <v>198.8</v>
      </c>
      <c r="K64" s="45">
        <v>694</v>
      </c>
      <c r="L64" s="44">
        <v>19.03</v>
      </c>
    </row>
    <row r="65" spans="1:12" ht="14.4">
      <c r="A65" s="24"/>
      <c r="B65" s="16"/>
      <c r="C65" s="11"/>
      <c r="D65" s="7" t="s">
        <v>22</v>
      </c>
      <c r="E65" s="43" t="s">
        <v>40</v>
      </c>
      <c r="F65" s="44">
        <v>222</v>
      </c>
      <c r="G65" s="44">
        <v>0.2</v>
      </c>
      <c r="H65" s="44">
        <v>0</v>
      </c>
      <c r="I65" s="44">
        <v>7.4</v>
      </c>
      <c r="J65" s="44">
        <f t="shared" si="33"/>
        <v>30.4</v>
      </c>
      <c r="K65" s="45">
        <v>944</v>
      </c>
      <c r="L65" s="44"/>
    </row>
    <row r="66" spans="1:12" ht="14.4">
      <c r="A66" s="24"/>
      <c r="B66" s="16"/>
      <c r="C66" s="11"/>
      <c r="D66" s="7" t="s">
        <v>23</v>
      </c>
      <c r="E66" s="43" t="s">
        <v>41</v>
      </c>
      <c r="F66" s="44">
        <v>30</v>
      </c>
      <c r="G66" s="44">
        <v>2.2999999999999998</v>
      </c>
      <c r="H66" s="44">
        <v>1</v>
      </c>
      <c r="I66" s="44">
        <v>15.3</v>
      </c>
      <c r="J66" s="44">
        <f t="shared" si="33"/>
        <v>79.400000000000006</v>
      </c>
      <c r="K66" s="45"/>
      <c r="L66" s="44">
        <v>1.51</v>
      </c>
    </row>
    <row r="67" spans="1:12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4.4">
      <c r="A68" s="24"/>
      <c r="B68" s="16"/>
      <c r="C68" s="11"/>
      <c r="D68" s="6" t="s">
        <v>28</v>
      </c>
      <c r="E68" s="43" t="s">
        <v>46</v>
      </c>
      <c r="F68" s="44">
        <v>90</v>
      </c>
      <c r="G68" s="44">
        <v>7.3</v>
      </c>
      <c r="H68" s="44">
        <v>7.7</v>
      </c>
      <c r="I68" s="44">
        <v>5.0999999999999996</v>
      </c>
      <c r="J68" s="44">
        <f t="shared" si="33"/>
        <v>118.9</v>
      </c>
      <c r="K68" s="45">
        <v>510</v>
      </c>
      <c r="L68" s="44">
        <v>40.22</v>
      </c>
    </row>
    <row r="69" spans="1:12" ht="14.4">
      <c r="A69" s="24"/>
      <c r="B69" s="16"/>
      <c r="C69" s="11"/>
      <c r="D69" s="6" t="s">
        <v>58</v>
      </c>
      <c r="E69" s="43" t="s">
        <v>59</v>
      </c>
      <c r="F69" s="44">
        <v>50</v>
      </c>
      <c r="G69" s="44">
        <v>1.5</v>
      </c>
      <c r="H69" s="44">
        <v>3</v>
      </c>
      <c r="I69" s="44">
        <v>32.4</v>
      </c>
      <c r="J69" s="44">
        <f t="shared" si="33"/>
        <v>162.6</v>
      </c>
      <c r="K69" s="45">
        <v>944</v>
      </c>
      <c r="L69" s="44">
        <v>13.41</v>
      </c>
    </row>
    <row r="70" spans="1:12" ht="14.4">
      <c r="A70" s="25"/>
      <c r="B70" s="18"/>
      <c r="C70" s="8"/>
      <c r="D70" s="19" t="s">
        <v>33</v>
      </c>
      <c r="E70" s="9"/>
      <c r="F70" s="20">
        <f>SUM(F63:F69)</f>
        <v>592</v>
      </c>
      <c r="G70" s="20">
        <f t="shared" ref="G70" si="34">SUM(G63:G69)</f>
        <v>15.7</v>
      </c>
      <c r="H70" s="20">
        <f t="shared" ref="H70" si="35">SUM(H63:H69)</f>
        <v>18.5</v>
      </c>
      <c r="I70" s="20">
        <f t="shared" ref="I70" si="36">SUM(I63:I69)</f>
        <v>90.2</v>
      </c>
      <c r="J70" s="20">
        <f t="shared" ref="J70:L70" si="37">SUM(J63:J69)</f>
        <v>590.1</v>
      </c>
      <c r="K70" s="26"/>
      <c r="L70" s="20">
        <f t="shared" si="37"/>
        <v>74.17</v>
      </c>
    </row>
    <row r="71" spans="1:12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4.4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4.4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4.4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4.4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8">SUM(G71:G79)</f>
        <v>0</v>
      </c>
      <c r="H80" s="20">
        <f t="shared" ref="H80" si="39">SUM(H71:H79)</f>
        <v>0</v>
      </c>
      <c r="I80" s="20">
        <f t="shared" ref="I80" si="40">SUM(I71:I79)</f>
        <v>0</v>
      </c>
      <c r="J80" s="20">
        <f t="shared" ref="J80:L80" si="41">SUM(J71:J79)</f>
        <v>0</v>
      </c>
      <c r="K80" s="26"/>
      <c r="L80" s="20">
        <f t="shared" si="41"/>
        <v>0</v>
      </c>
    </row>
    <row r="81" spans="1:12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592</v>
      </c>
      <c r="G81" s="33">
        <f t="shared" ref="G81" si="42">G70+G80</f>
        <v>15.7</v>
      </c>
      <c r="H81" s="33">
        <f t="shared" ref="H81" si="43">H70+H80</f>
        <v>18.5</v>
      </c>
      <c r="I81" s="33">
        <f t="shared" ref="I81" si="44">I70+I80</f>
        <v>90.2</v>
      </c>
      <c r="J81" s="33">
        <f t="shared" ref="J81:L81" si="45">J70+J80</f>
        <v>590.1</v>
      </c>
      <c r="K81" s="33"/>
      <c r="L81" s="33">
        <f t="shared" si="45"/>
        <v>74.17</v>
      </c>
    </row>
    <row r="82" spans="1:12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180</v>
      </c>
      <c r="G82" s="41">
        <v>8.4</v>
      </c>
      <c r="H82" s="41">
        <v>9.1</v>
      </c>
      <c r="I82" s="41">
        <v>49.5</v>
      </c>
      <c r="J82" s="44">
        <f t="shared" ref="J82:J86" si="46">G82*4+H82*9+I82*4</f>
        <v>313.5</v>
      </c>
      <c r="K82" s="42">
        <v>688</v>
      </c>
      <c r="L82" s="41">
        <v>46.14</v>
      </c>
    </row>
    <row r="83" spans="1:12" ht="14.4">
      <c r="A83" s="24"/>
      <c r="B83" s="16"/>
      <c r="C83" s="11"/>
      <c r="D83" s="6" t="s">
        <v>26</v>
      </c>
      <c r="E83" s="43" t="s">
        <v>67</v>
      </c>
      <c r="F83" s="44">
        <v>60</v>
      </c>
      <c r="G83" s="44">
        <v>0.4</v>
      </c>
      <c r="H83" s="44">
        <v>0</v>
      </c>
      <c r="I83" s="44">
        <v>2.2999999999999998</v>
      </c>
      <c r="J83" s="44">
        <f t="shared" si="46"/>
        <v>10.799999999999999</v>
      </c>
      <c r="K83" s="45"/>
      <c r="L83" s="44"/>
    </row>
    <row r="84" spans="1:12" ht="14.4">
      <c r="A84" s="24"/>
      <c r="B84" s="16"/>
      <c r="C84" s="11"/>
      <c r="D84" s="7" t="s">
        <v>22</v>
      </c>
      <c r="E84" s="43" t="s">
        <v>68</v>
      </c>
      <c r="F84" s="44">
        <v>200</v>
      </c>
      <c r="G84" s="44">
        <v>0.4</v>
      </c>
      <c r="H84" s="44">
        <v>0.2</v>
      </c>
      <c r="I84" s="44">
        <v>5.2</v>
      </c>
      <c r="J84" s="44">
        <f t="shared" si="46"/>
        <v>24.200000000000003</v>
      </c>
      <c r="K84" s="45">
        <v>1009</v>
      </c>
      <c r="L84" s="44">
        <v>12.8</v>
      </c>
    </row>
    <row r="85" spans="1:12" ht="14.4">
      <c r="A85" s="24"/>
      <c r="B85" s="16"/>
      <c r="C85" s="11"/>
      <c r="D85" s="7" t="s">
        <v>23</v>
      </c>
      <c r="E85" s="43" t="s">
        <v>41</v>
      </c>
      <c r="F85" s="44">
        <v>30</v>
      </c>
      <c r="G85" s="44">
        <v>2.2999999999999998</v>
      </c>
      <c r="H85" s="44">
        <v>1</v>
      </c>
      <c r="I85" s="44">
        <v>15.3</v>
      </c>
      <c r="J85" s="44">
        <f t="shared" si="46"/>
        <v>79.400000000000006</v>
      </c>
      <c r="K85" s="45"/>
      <c r="L85" s="44">
        <v>1.51</v>
      </c>
    </row>
    <row r="86" spans="1:12" ht="14.4">
      <c r="A86" s="24"/>
      <c r="B86" s="16"/>
      <c r="C86" s="11"/>
      <c r="D86" s="7" t="s">
        <v>24</v>
      </c>
      <c r="E86" s="43" t="s">
        <v>50</v>
      </c>
      <c r="F86" s="44">
        <v>100</v>
      </c>
      <c r="G86" s="44">
        <v>0.4</v>
      </c>
      <c r="H86" s="44">
        <v>0.4</v>
      </c>
      <c r="I86" s="44">
        <v>9.5</v>
      </c>
      <c r="J86" s="44">
        <f t="shared" si="46"/>
        <v>43.2</v>
      </c>
      <c r="K86" s="45"/>
      <c r="L86" s="44">
        <v>13.72</v>
      </c>
    </row>
    <row r="87" spans="1:12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4.4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47">SUM(G82:G88)</f>
        <v>11.9</v>
      </c>
      <c r="H89" s="20">
        <f t="shared" ref="H89" si="48">SUM(H82:H88)</f>
        <v>10.7</v>
      </c>
      <c r="I89" s="20">
        <f t="shared" ref="I89" si="49">SUM(I82:I88)</f>
        <v>81.8</v>
      </c>
      <c r="J89" s="20">
        <f t="shared" ref="J89:L89" si="50">SUM(J82:J88)</f>
        <v>471.09999999999997</v>
      </c>
      <c r="K89" s="26"/>
      <c r="L89" s="20">
        <f t="shared" si="50"/>
        <v>74.17</v>
      </c>
    </row>
    <row r="90" spans="1:12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4.4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4.4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4.4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4.4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4.4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51">SUM(G90:G98)</f>
        <v>0</v>
      </c>
      <c r="H99" s="20">
        <f t="shared" ref="H99" si="52">SUM(H90:H98)</f>
        <v>0</v>
      </c>
      <c r="I99" s="20">
        <f t="shared" ref="I99" si="53">SUM(I90:I98)</f>
        <v>0</v>
      </c>
      <c r="J99" s="20">
        <f t="shared" ref="J99:L99" si="54">SUM(J90:J98)</f>
        <v>0</v>
      </c>
      <c r="K99" s="26"/>
      <c r="L99" s="20">
        <f t="shared" si="54"/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570</v>
      </c>
      <c r="G100" s="33">
        <f t="shared" ref="G100" si="55">G89+G99</f>
        <v>11.9</v>
      </c>
      <c r="H100" s="33">
        <f t="shared" ref="H100" si="56">H89+H99</f>
        <v>10.7</v>
      </c>
      <c r="I100" s="33">
        <f t="shared" ref="I100" si="57">I89+I99</f>
        <v>81.8</v>
      </c>
      <c r="J100" s="33">
        <f t="shared" ref="J100:L100" si="58">J89+J99</f>
        <v>471.09999999999997</v>
      </c>
      <c r="K100" s="33"/>
      <c r="L100" s="33">
        <f t="shared" si="58"/>
        <v>74.17</v>
      </c>
    </row>
    <row r="101" spans="1:12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63</v>
      </c>
      <c r="F101" s="41">
        <v>205</v>
      </c>
      <c r="G101" s="41">
        <v>5.5</v>
      </c>
      <c r="H101" s="41">
        <v>6.1</v>
      </c>
      <c r="I101" s="41">
        <v>17.3</v>
      </c>
      <c r="J101" s="44">
        <f t="shared" ref="J101:J106" si="59">G101*4+H101*9+I101*4</f>
        <v>146.10000000000002</v>
      </c>
      <c r="K101" s="42">
        <v>390</v>
      </c>
      <c r="L101" s="41">
        <v>31.96</v>
      </c>
    </row>
    <row r="102" spans="1:12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4.4">
      <c r="A103" s="24"/>
      <c r="B103" s="16"/>
      <c r="C103" s="11"/>
      <c r="D103" s="7" t="s">
        <v>22</v>
      </c>
      <c r="E103" s="43" t="s">
        <v>49</v>
      </c>
      <c r="F103" s="44">
        <v>200</v>
      </c>
      <c r="G103" s="44">
        <v>4.5999999999999996</v>
      </c>
      <c r="H103" s="44">
        <v>5.9</v>
      </c>
      <c r="I103" s="44">
        <v>27.2</v>
      </c>
      <c r="J103" s="44">
        <f t="shared" si="59"/>
        <v>180.3</v>
      </c>
      <c r="K103" s="45">
        <v>958</v>
      </c>
      <c r="L103" s="44">
        <v>12.8</v>
      </c>
    </row>
    <row r="104" spans="1:12" ht="14.4">
      <c r="A104" s="24"/>
      <c r="B104" s="16"/>
      <c r="C104" s="11"/>
      <c r="D104" s="7" t="s">
        <v>23</v>
      </c>
      <c r="E104" s="43" t="s">
        <v>38</v>
      </c>
      <c r="F104" s="44">
        <v>50</v>
      </c>
      <c r="G104" s="44">
        <v>5</v>
      </c>
      <c r="H104" s="44">
        <v>4.4000000000000004</v>
      </c>
      <c r="I104" s="44">
        <v>7.9</v>
      </c>
      <c r="J104" s="44">
        <f t="shared" si="59"/>
        <v>91.2</v>
      </c>
      <c r="K104" s="45">
        <v>3</v>
      </c>
      <c r="L104" s="44">
        <v>12.81</v>
      </c>
    </row>
    <row r="105" spans="1:12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4.4">
      <c r="A106" s="24"/>
      <c r="B106" s="16"/>
      <c r="C106" s="11"/>
      <c r="D106" s="6" t="s">
        <v>58</v>
      </c>
      <c r="E106" s="43" t="s">
        <v>59</v>
      </c>
      <c r="F106" s="44">
        <v>50</v>
      </c>
      <c r="G106" s="44">
        <v>1.5</v>
      </c>
      <c r="H106" s="44">
        <v>3</v>
      </c>
      <c r="I106" s="44">
        <v>32.4</v>
      </c>
      <c r="J106" s="44">
        <f t="shared" si="59"/>
        <v>162.6</v>
      </c>
      <c r="K106" s="45"/>
      <c r="L106" s="44">
        <v>16.600000000000001</v>
      </c>
    </row>
    <row r="107" spans="1:12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4.4">
      <c r="A108" s="25"/>
      <c r="B108" s="18"/>
      <c r="C108" s="8"/>
      <c r="D108" s="19" t="s">
        <v>33</v>
      </c>
      <c r="E108" s="9"/>
      <c r="F108" s="20">
        <f>SUM(F101:F107)</f>
        <v>505</v>
      </c>
      <c r="G108" s="20">
        <f t="shared" ref="G108:J108" si="60">SUM(G101:G107)</f>
        <v>16.600000000000001</v>
      </c>
      <c r="H108" s="20">
        <f t="shared" si="60"/>
        <v>19.399999999999999</v>
      </c>
      <c r="I108" s="20">
        <f t="shared" si="60"/>
        <v>84.8</v>
      </c>
      <c r="J108" s="20">
        <f t="shared" si="60"/>
        <v>580.20000000000005</v>
      </c>
      <c r="K108" s="26"/>
      <c r="L108" s="20">
        <f t="shared" ref="L108" si="61">SUM(L101:L107)</f>
        <v>74.170000000000016</v>
      </c>
    </row>
    <row r="109" spans="1:12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62">SUM(G109:G117)</f>
        <v>0</v>
      </c>
      <c r="H118" s="20">
        <f t="shared" si="62"/>
        <v>0</v>
      </c>
      <c r="I118" s="20">
        <f t="shared" si="62"/>
        <v>0</v>
      </c>
      <c r="J118" s="20">
        <f t="shared" si="62"/>
        <v>0</v>
      </c>
      <c r="K118" s="26"/>
      <c r="L118" s="20">
        <f t="shared" ref="L118" si="63">SUM(L109:L117)</f>
        <v>0</v>
      </c>
    </row>
    <row r="119" spans="1:12" ht="1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505</v>
      </c>
      <c r="G119" s="33">
        <f t="shared" ref="G119" si="64">G108+G118</f>
        <v>16.600000000000001</v>
      </c>
      <c r="H119" s="33">
        <f t="shared" ref="H119" si="65">H108+H118</f>
        <v>19.399999999999999</v>
      </c>
      <c r="I119" s="33">
        <f t="shared" ref="I119" si="66">I108+I118</f>
        <v>84.8</v>
      </c>
      <c r="J119" s="33">
        <f t="shared" ref="J119:L119" si="67">J108+J118</f>
        <v>580.20000000000005</v>
      </c>
      <c r="K119" s="33"/>
      <c r="L119" s="33">
        <f t="shared" si="67"/>
        <v>74.170000000000016</v>
      </c>
    </row>
    <row r="120" spans="1:12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4.4">
      <c r="A121" s="15"/>
      <c r="B121" s="16"/>
      <c r="C121" s="11"/>
      <c r="D121" s="6" t="s">
        <v>29</v>
      </c>
      <c r="E121" s="43" t="s">
        <v>45</v>
      </c>
      <c r="F121" s="44">
        <v>200</v>
      </c>
      <c r="G121" s="44">
        <v>5.4</v>
      </c>
      <c r="H121" s="44">
        <v>8.4</v>
      </c>
      <c r="I121" s="44">
        <v>30.6</v>
      </c>
      <c r="J121" s="44">
        <f t="shared" ref="J121:J126" si="68">G121*4+H121*9+I121*4</f>
        <v>219.60000000000002</v>
      </c>
      <c r="K121" s="45">
        <v>694</v>
      </c>
      <c r="L121" s="44">
        <v>19.03</v>
      </c>
    </row>
    <row r="122" spans="1:12" ht="14.4">
      <c r="A122" s="15"/>
      <c r="B122" s="16"/>
      <c r="C122" s="11"/>
      <c r="D122" s="7" t="s">
        <v>22</v>
      </c>
      <c r="E122" s="43" t="s">
        <v>68</v>
      </c>
      <c r="F122" s="44">
        <v>200</v>
      </c>
      <c r="G122" s="44">
        <v>0.4</v>
      </c>
      <c r="H122" s="44">
        <v>0.2</v>
      </c>
      <c r="I122" s="44">
        <v>5.2</v>
      </c>
      <c r="J122" s="44">
        <f t="shared" si="68"/>
        <v>24.200000000000003</v>
      </c>
      <c r="K122" s="45">
        <v>958</v>
      </c>
      <c r="L122" s="44">
        <v>5.47</v>
      </c>
    </row>
    <row r="123" spans="1:12" ht="14.4">
      <c r="A123" s="15"/>
      <c r="B123" s="16"/>
      <c r="C123" s="11"/>
      <c r="D123" s="7" t="s">
        <v>23</v>
      </c>
      <c r="E123" s="43" t="s">
        <v>41</v>
      </c>
      <c r="F123" s="44">
        <v>30</v>
      </c>
      <c r="G123" s="44">
        <v>2.2999999999999998</v>
      </c>
      <c r="H123" s="44">
        <v>1</v>
      </c>
      <c r="I123" s="44">
        <v>15.3</v>
      </c>
      <c r="J123" s="44">
        <f t="shared" si="68"/>
        <v>79.400000000000006</v>
      </c>
      <c r="K123" s="45"/>
      <c r="L123" s="44">
        <v>1.51</v>
      </c>
    </row>
    <row r="124" spans="1:12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4.4">
      <c r="A125" s="15"/>
      <c r="B125" s="16"/>
      <c r="C125" s="11"/>
      <c r="D125" s="6" t="s">
        <v>28</v>
      </c>
      <c r="E125" s="43" t="s">
        <v>51</v>
      </c>
      <c r="F125" s="44">
        <v>90</v>
      </c>
      <c r="G125" s="44">
        <v>10.8</v>
      </c>
      <c r="H125" s="44">
        <v>10.199999999999999</v>
      </c>
      <c r="I125" s="44">
        <v>17.100000000000001</v>
      </c>
      <c r="J125" s="44">
        <f t="shared" si="68"/>
        <v>203.4</v>
      </c>
      <c r="K125" s="45">
        <v>607</v>
      </c>
      <c r="L125" s="44">
        <v>48.16</v>
      </c>
    </row>
    <row r="126" spans="1:12" ht="14.4">
      <c r="A126" s="15"/>
      <c r="B126" s="16"/>
      <c r="C126" s="11"/>
      <c r="D126" s="6" t="s">
        <v>26</v>
      </c>
      <c r="E126" s="43" t="s">
        <v>67</v>
      </c>
      <c r="F126" s="44">
        <v>60</v>
      </c>
      <c r="G126" s="44">
        <v>0.4</v>
      </c>
      <c r="H126" s="44">
        <v>0</v>
      </c>
      <c r="I126" s="44">
        <v>2.2999999999999998</v>
      </c>
      <c r="J126" s="44">
        <f t="shared" si="68"/>
        <v>10.799999999999999</v>
      </c>
      <c r="K126" s="45"/>
      <c r="L126" s="44"/>
    </row>
    <row r="127" spans="1:12" ht="14.4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69">SUM(G120:G126)</f>
        <v>19.3</v>
      </c>
      <c r="H127" s="20">
        <f t="shared" si="69"/>
        <v>19.799999999999997</v>
      </c>
      <c r="I127" s="20">
        <f t="shared" si="69"/>
        <v>70.500000000000014</v>
      </c>
      <c r="J127" s="20">
        <f t="shared" si="69"/>
        <v>537.4</v>
      </c>
      <c r="K127" s="26"/>
      <c r="L127" s="20">
        <f t="shared" ref="L127" si="70">SUM(L120:L126)</f>
        <v>74.17</v>
      </c>
    </row>
    <row r="128" spans="1:12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71">SUM(G128:G136)</f>
        <v>0</v>
      </c>
      <c r="H137" s="20">
        <f t="shared" si="71"/>
        <v>0</v>
      </c>
      <c r="I137" s="20">
        <f t="shared" si="71"/>
        <v>0</v>
      </c>
      <c r="J137" s="20">
        <f t="shared" si="71"/>
        <v>0</v>
      </c>
      <c r="K137" s="26"/>
      <c r="L137" s="20">
        <f t="shared" ref="L137" si="72">SUM(L128:L136)</f>
        <v>0</v>
      </c>
    </row>
    <row r="138" spans="1:12" ht="1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580</v>
      </c>
      <c r="G138" s="33">
        <f t="shared" ref="G138" si="73">G127+G137</f>
        <v>19.3</v>
      </c>
      <c r="H138" s="33">
        <f t="shared" ref="H138" si="74">H127+H137</f>
        <v>19.799999999999997</v>
      </c>
      <c r="I138" s="33">
        <f t="shared" ref="I138" si="75">I127+I137</f>
        <v>70.500000000000014</v>
      </c>
      <c r="J138" s="33">
        <f t="shared" ref="J138:L138" si="76">J127+J137</f>
        <v>537.4</v>
      </c>
      <c r="K138" s="33"/>
      <c r="L138" s="33">
        <f t="shared" si="76"/>
        <v>74.17</v>
      </c>
    </row>
    <row r="139" spans="1:12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64</v>
      </c>
      <c r="F139" s="41">
        <v>205</v>
      </c>
      <c r="G139" s="41">
        <v>9.5</v>
      </c>
      <c r="H139" s="41">
        <v>15.6</v>
      </c>
      <c r="I139" s="41">
        <v>29</v>
      </c>
      <c r="J139" s="44">
        <f t="shared" ref="J139:J144" si="77">G139*4+H139*9+I139*4</f>
        <v>294.39999999999998</v>
      </c>
      <c r="K139" s="42"/>
      <c r="L139" s="41">
        <v>31.1</v>
      </c>
    </row>
    <row r="140" spans="1:12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 t="s">
        <v>38</v>
      </c>
      <c r="F142" s="44">
        <v>50</v>
      </c>
      <c r="G142" s="44">
        <v>5</v>
      </c>
      <c r="H142" s="44">
        <v>4.4000000000000004</v>
      </c>
      <c r="I142" s="44">
        <v>7.9</v>
      </c>
      <c r="J142" s="44">
        <f t="shared" si="77"/>
        <v>91.2</v>
      </c>
      <c r="K142" s="45">
        <v>3</v>
      </c>
      <c r="L142" s="44">
        <v>12.81</v>
      </c>
    </row>
    <row r="143" spans="1:12" ht="14.4">
      <c r="A143" s="24"/>
      <c r="B143" s="16"/>
      <c r="C143" s="11"/>
      <c r="D143" s="7" t="s">
        <v>24</v>
      </c>
      <c r="E143" s="43" t="s">
        <v>50</v>
      </c>
      <c r="F143" s="44">
        <v>100</v>
      </c>
      <c r="G143" s="44">
        <v>0.4</v>
      </c>
      <c r="H143" s="44">
        <v>0.4</v>
      </c>
      <c r="I143" s="44">
        <v>9.5</v>
      </c>
      <c r="J143" s="44">
        <f t="shared" si="77"/>
        <v>43.2</v>
      </c>
      <c r="K143" s="45"/>
      <c r="L143" s="44">
        <v>13.72</v>
      </c>
    </row>
    <row r="144" spans="1:12" ht="14.4">
      <c r="A144" s="24"/>
      <c r="B144" s="16"/>
      <c r="C144" s="11"/>
      <c r="D144" s="6" t="s">
        <v>47</v>
      </c>
      <c r="E144" s="43" t="s">
        <v>52</v>
      </c>
      <c r="F144" s="44">
        <v>200</v>
      </c>
      <c r="G144" s="44">
        <v>0.2</v>
      </c>
      <c r="H144" s="44">
        <v>0</v>
      </c>
      <c r="I144" s="44">
        <v>21.3</v>
      </c>
      <c r="J144" s="44">
        <f t="shared" si="77"/>
        <v>86</v>
      </c>
      <c r="K144" s="44">
        <v>868</v>
      </c>
      <c r="L144" s="44">
        <v>16.54</v>
      </c>
    </row>
    <row r="145" spans="1:12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4.4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78">SUM(G139:G145)</f>
        <v>15.1</v>
      </c>
      <c r="H146" s="20">
        <f t="shared" si="78"/>
        <v>20.399999999999999</v>
      </c>
      <c r="I146" s="20">
        <f t="shared" si="78"/>
        <v>67.7</v>
      </c>
      <c r="J146" s="20">
        <f t="shared" si="78"/>
        <v>514.79999999999995</v>
      </c>
      <c r="K146" s="26"/>
      <c r="L146" s="20">
        <f t="shared" ref="L146" si="79">SUM(L139:L145)</f>
        <v>74.17</v>
      </c>
    </row>
    <row r="147" spans="1:12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80">SUM(G147:G155)</f>
        <v>0</v>
      </c>
      <c r="H156" s="20">
        <f t="shared" si="80"/>
        <v>0</v>
      </c>
      <c r="I156" s="20">
        <f t="shared" si="80"/>
        <v>0</v>
      </c>
      <c r="J156" s="20">
        <f t="shared" si="80"/>
        <v>0</v>
      </c>
      <c r="K156" s="26"/>
      <c r="L156" s="20">
        <f t="shared" ref="L156" si="81">SUM(L147:L155)</f>
        <v>0</v>
      </c>
    </row>
    <row r="157" spans="1:12" ht="1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555</v>
      </c>
      <c r="G157" s="33">
        <f t="shared" ref="G157" si="82">G146+G156</f>
        <v>15.1</v>
      </c>
      <c r="H157" s="33">
        <f t="shared" ref="H157" si="83">H146+H156</f>
        <v>20.399999999999999</v>
      </c>
      <c r="I157" s="33">
        <f t="shared" ref="I157" si="84">I146+I156</f>
        <v>67.7</v>
      </c>
      <c r="J157" s="33">
        <f t="shared" ref="J157:L157" si="85">J146+J156</f>
        <v>514.79999999999995</v>
      </c>
      <c r="K157" s="33"/>
      <c r="L157" s="33">
        <f t="shared" si="85"/>
        <v>74.17</v>
      </c>
    </row>
    <row r="158" spans="1:12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4.4">
      <c r="A159" s="24"/>
      <c r="B159" s="16"/>
      <c r="C159" s="11"/>
      <c r="D159" s="6" t="s">
        <v>29</v>
      </c>
      <c r="E159" s="43" t="s">
        <v>39</v>
      </c>
      <c r="F159" s="44">
        <v>200</v>
      </c>
      <c r="G159" s="44">
        <v>5.9</v>
      </c>
      <c r="H159" s="44">
        <v>5.8</v>
      </c>
      <c r="I159" s="44">
        <v>49.5</v>
      </c>
      <c r="J159" s="44">
        <f t="shared" ref="J159:J163" si="86">G159*4+H159*9+I159*4</f>
        <v>273.8</v>
      </c>
      <c r="K159" s="45">
        <v>688</v>
      </c>
      <c r="L159" s="44">
        <v>16.95</v>
      </c>
    </row>
    <row r="160" spans="1:12" ht="14.4">
      <c r="A160" s="24"/>
      <c r="B160" s="16"/>
      <c r="C160" s="11"/>
      <c r="D160" s="7" t="s">
        <v>22</v>
      </c>
      <c r="E160" s="43" t="s">
        <v>44</v>
      </c>
      <c r="F160" s="44">
        <v>215</v>
      </c>
      <c r="G160" s="44">
        <v>1.2</v>
      </c>
      <c r="H160" s="44">
        <v>0.4</v>
      </c>
      <c r="I160" s="44">
        <v>9</v>
      </c>
      <c r="J160" s="44">
        <f t="shared" si="86"/>
        <v>44.4</v>
      </c>
      <c r="K160" s="45">
        <v>943</v>
      </c>
      <c r="L160" s="44">
        <v>7.5</v>
      </c>
    </row>
    <row r="161" spans="1:12" ht="14.4">
      <c r="A161" s="24"/>
      <c r="B161" s="16"/>
      <c r="C161" s="11"/>
      <c r="D161" s="7" t="s">
        <v>23</v>
      </c>
      <c r="E161" s="43" t="s">
        <v>41</v>
      </c>
      <c r="F161" s="44">
        <v>30</v>
      </c>
      <c r="G161" s="44">
        <v>2.2999999999999998</v>
      </c>
      <c r="H161" s="44">
        <v>1</v>
      </c>
      <c r="I161" s="44">
        <v>15.3</v>
      </c>
      <c r="J161" s="44">
        <f t="shared" si="86"/>
        <v>79.400000000000006</v>
      </c>
      <c r="K161" s="45"/>
      <c r="L161" s="44">
        <v>1.51</v>
      </c>
    </row>
    <row r="162" spans="1:12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4.4">
      <c r="A163" s="24"/>
      <c r="B163" s="16"/>
      <c r="C163" s="11"/>
      <c r="D163" s="6" t="s">
        <v>28</v>
      </c>
      <c r="E163" s="43" t="s">
        <v>53</v>
      </c>
      <c r="F163" s="44">
        <v>90</v>
      </c>
      <c r="G163" s="44">
        <v>9.6999999999999993</v>
      </c>
      <c r="H163" s="44">
        <v>9.6999999999999993</v>
      </c>
      <c r="I163" s="44">
        <v>2.27</v>
      </c>
      <c r="J163" s="44">
        <f t="shared" si="86"/>
        <v>135.18</v>
      </c>
      <c r="K163" s="45">
        <v>562</v>
      </c>
      <c r="L163" s="44">
        <v>48.21</v>
      </c>
    </row>
    <row r="164" spans="1:12" ht="14.4">
      <c r="A164" s="24"/>
      <c r="B164" s="16"/>
      <c r="C164" s="11"/>
      <c r="D164" s="6" t="s">
        <v>26</v>
      </c>
      <c r="E164" s="43" t="s">
        <v>66</v>
      </c>
      <c r="F164" s="44">
        <v>60</v>
      </c>
      <c r="G164" s="44">
        <v>0.4</v>
      </c>
      <c r="H164" s="44">
        <v>0</v>
      </c>
      <c r="I164" s="44">
        <v>2.1</v>
      </c>
      <c r="J164" s="44"/>
      <c r="K164" s="45"/>
      <c r="L164" s="44"/>
    </row>
    <row r="165" spans="1:12" ht="14.4">
      <c r="A165" s="25"/>
      <c r="B165" s="18"/>
      <c r="C165" s="8"/>
      <c r="D165" s="19" t="s">
        <v>33</v>
      </c>
      <c r="E165" s="9"/>
      <c r="F165" s="20">
        <f>SUM(F158:F164)</f>
        <v>595</v>
      </c>
      <c r="G165" s="20">
        <f t="shared" ref="G165:J165" si="87">SUM(G158:G164)</f>
        <v>19.5</v>
      </c>
      <c r="H165" s="20">
        <f t="shared" si="87"/>
        <v>16.899999999999999</v>
      </c>
      <c r="I165" s="20">
        <f t="shared" si="87"/>
        <v>78.169999999999987</v>
      </c>
      <c r="J165" s="20">
        <f t="shared" si="87"/>
        <v>532.78</v>
      </c>
      <c r="K165" s="26"/>
      <c r="L165" s="20">
        <f t="shared" ref="L165" si="88">SUM(L158:L164)</f>
        <v>74.17</v>
      </c>
    </row>
    <row r="166" spans="1:12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9">SUM(G166:G174)</f>
        <v>0</v>
      </c>
      <c r="H175" s="20">
        <f t="shared" si="89"/>
        <v>0</v>
      </c>
      <c r="I175" s="20">
        <f t="shared" si="89"/>
        <v>0</v>
      </c>
      <c r="J175" s="20">
        <f t="shared" si="89"/>
        <v>0</v>
      </c>
      <c r="K175" s="26"/>
      <c r="L175" s="20">
        <f t="shared" ref="L175" si="90">SUM(L166:L174)</f>
        <v>0</v>
      </c>
    </row>
    <row r="176" spans="1:12" ht="1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595</v>
      </c>
      <c r="G176" s="33">
        <f t="shared" ref="G176" si="91">G165+G175</f>
        <v>19.5</v>
      </c>
      <c r="H176" s="33">
        <f t="shared" ref="H176" si="92">H165+H175</f>
        <v>16.899999999999999</v>
      </c>
      <c r="I176" s="33">
        <f t="shared" ref="I176" si="93">I165+I175</f>
        <v>78.169999999999987</v>
      </c>
      <c r="J176" s="33">
        <f t="shared" ref="J176:L176" si="94">J165+J175</f>
        <v>532.78</v>
      </c>
      <c r="K176" s="33"/>
      <c r="L176" s="33">
        <f t="shared" si="94"/>
        <v>74.17</v>
      </c>
    </row>
    <row r="177" spans="1:12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54</v>
      </c>
      <c r="F177" s="41">
        <v>170</v>
      </c>
      <c r="G177" s="41">
        <v>16</v>
      </c>
      <c r="H177" s="41">
        <v>8.8000000000000007</v>
      </c>
      <c r="I177" s="41">
        <v>55.9</v>
      </c>
      <c r="J177" s="44">
        <f t="shared" ref="J177:J181" si="95">G177*4+H177*9+I177*4</f>
        <v>366.79999999999995</v>
      </c>
      <c r="K177" s="42">
        <v>1042</v>
      </c>
      <c r="L177" s="41">
        <v>42.18</v>
      </c>
    </row>
    <row r="178" spans="1:12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4.4">
      <c r="A179" s="24"/>
      <c r="B179" s="16"/>
      <c r="C179" s="11"/>
      <c r="D179" s="7" t="s">
        <v>22</v>
      </c>
      <c r="E179" s="43" t="s">
        <v>40</v>
      </c>
      <c r="F179" s="44">
        <v>222</v>
      </c>
      <c r="G179" s="44">
        <v>0.2</v>
      </c>
      <c r="H179" s="44">
        <v>0</v>
      </c>
      <c r="I179" s="44">
        <v>7.4</v>
      </c>
      <c r="J179" s="44">
        <f t="shared" si="95"/>
        <v>30.400000000000002</v>
      </c>
      <c r="K179" s="45">
        <v>943</v>
      </c>
      <c r="L179" s="44">
        <v>5.47</v>
      </c>
    </row>
    <row r="180" spans="1:12" ht="14.4">
      <c r="A180" s="24"/>
      <c r="B180" s="16"/>
      <c r="C180" s="11"/>
      <c r="D180" s="7" t="s">
        <v>23</v>
      </c>
      <c r="E180" s="43" t="s">
        <v>55</v>
      </c>
      <c r="F180" s="44">
        <v>35</v>
      </c>
      <c r="G180" s="44">
        <v>1.7</v>
      </c>
      <c r="H180" s="44">
        <v>10.1</v>
      </c>
      <c r="I180" s="44">
        <v>9.5</v>
      </c>
      <c r="J180" s="44">
        <f t="shared" si="95"/>
        <v>135.69999999999999</v>
      </c>
      <c r="K180" s="45">
        <v>153</v>
      </c>
      <c r="L180" s="44">
        <v>12.8</v>
      </c>
    </row>
    <row r="181" spans="1:12" ht="14.4">
      <c r="A181" s="24"/>
      <c r="B181" s="16"/>
      <c r="C181" s="11"/>
      <c r="D181" s="7" t="s">
        <v>24</v>
      </c>
      <c r="E181" s="43" t="s">
        <v>50</v>
      </c>
      <c r="F181" s="44">
        <v>100</v>
      </c>
      <c r="G181" s="44">
        <v>0.4</v>
      </c>
      <c r="H181" s="44">
        <v>0.4</v>
      </c>
      <c r="I181" s="44">
        <v>9.5</v>
      </c>
      <c r="J181" s="44">
        <f t="shared" si="95"/>
        <v>43.2</v>
      </c>
      <c r="K181" s="45"/>
      <c r="L181" s="44">
        <v>13.72</v>
      </c>
    </row>
    <row r="182" spans="1:12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527</v>
      </c>
      <c r="G184" s="20">
        <f t="shared" ref="G184:J184" si="96">SUM(G177:G183)</f>
        <v>18.299999999999997</v>
      </c>
      <c r="H184" s="20">
        <f t="shared" si="96"/>
        <v>19.299999999999997</v>
      </c>
      <c r="I184" s="20">
        <f t="shared" si="96"/>
        <v>82.3</v>
      </c>
      <c r="J184" s="20">
        <f t="shared" si="96"/>
        <v>576.09999999999991</v>
      </c>
      <c r="K184" s="26"/>
      <c r="L184" s="20">
        <f t="shared" ref="L184" si="97">SUM(L177:L183)</f>
        <v>74.17</v>
      </c>
    </row>
    <row r="185" spans="1:12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4.4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4.4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4.4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4.4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98">SUM(G185:G193)</f>
        <v>0</v>
      </c>
      <c r="H194" s="20">
        <f t="shared" si="98"/>
        <v>0</v>
      </c>
      <c r="I194" s="20">
        <f t="shared" si="98"/>
        <v>0</v>
      </c>
      <c r="J194" s="20">
        <f t="shared" si="98"/>
        <v>0</v>
      </c>
      <c r="K194" s="26"/>
      <c r="L194" s="20">
        <f t="shared" ref="L194" si="99">SUM(L185:L193)</f>
        <v>0</v>
      </c>
    </row>
    <row r="195" spans="1:12" ht="1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527</v>
      </c>
      <c r="G195" s="33">
        <f t="shared" ref="G195" si="100">G184+G194</f>
        <v>18.299999999999997</v>
      </c>
      <c r="H195" s="33">
        <f t="shared" ref="H195" si="101">H184+H194</f>
        <v>19.299999999999997</v>
      </c>
      <c r="I195" s="33">
        <f t="shared" ref="I195" si="102">I184+I194</f>
        <v>82.3</v>
      </c>
      <c r="J195" s="33">
        <f t="shared" ref="J195:L195" si="103">J184+J194</f>
        <v>576.09999999999991</v>
      </c>
      <c r="K195" s="33"/>
      <c r="L195" s="33">
        <f t="shared" si="103"/>
        <v>74.17</v>
      </c>
    </row>
    <row r="196" spans="1:12" ht="13.8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557.4</v>
      </c>
      <c r="G196" s="35">
        <f t="shared" ref="G196:J196" si="104">(G24+G43+G62+G81+G100+G119+G138+G157+G176+G195)/(IF(G24=0,0,1)+IF(G43=0,0,1)+IF(G62=0,0,1)+IF(G81=0,0,1)+IF(G100=0,0,1)+IF(G119=0,0,1)+IF(G138=0,0,1)+IF(G157=0,0,1)+IF(G176=0,0,1)+IF(G195=0,0,1))</f>
        <v>17.02</v>
      </c>
      <c r="H196" s="35">
        <f t="shared" si="104"/>
        <v>17.689999999999998</v>
      </c>
      <c r="I196" s="35">
        <f t="shared" si="104"/>
        <v>81.386999999999986</v>
      </c>
      <c r="J196" s="35">
        <f t="shared" si="104"/>
        <v>551.83799999999997</v>
      </c>
      <c r="K196" s="35"/>
      <c r="L196" s="35">
        <f t="shared" ref="L196" si="105">(L24+L43+L62+L81+L100+L119+L138+L157+L176+L195)/(IF(L24=0,0,1)+IF(L43=0,0,1)+IF(L62=0,0,1)+IF(L81=0,0,1)+IF(L100=0,0,1)+IF(L119=0,0,1)+IF(L138=0,0,1)+IF(L157=0,0,1)+IF(L176=0,0,1)+IF(L195=0,0,1))</f>
        <v>74.169999999999987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Yulia</cp:lastModifiedBy>
  <cp:lastPrinted>2023-04-03T10:28:09Z</cp:lastPrinted>
  <dcterms:created xsi:type="dcterms:W3CDTF">2022-05-16T14:23:56Z</dcterms:created>
  <dcterms:modified xsi:type="dcterms:W3CDTF">2024-10-08T18:32:02Z</dcterms:modified>
</cp:coreProperties>
</file>